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un\2025\May\Jr\04-05-2024\Production\New Files\How To Select Control Rules (new)\Resources\"/>
    </mc:Choice>
  </mc:AlternateContent>
  <xr:revisionPtr revIDLastSave="0" documentId="13_ncr:1_{72DEDEC7-FDAF-472E-95C5-01DD48AD1F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le 1" sheetId="1" r:id="rId1"/>
    <sheet name="Feuille 2" sheetId="2" r:id="rId2"/>
    <sheet name="Feuille 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N20" i="1" l="1"/>
  <c r="J23" i="1" l="1"/>
  <c r="M23" i="1" s="1"/>
  <c r="N23" i="1" s="1"/>
  <c r="J22" i="1"/>
  <c r="M22" i="1" s="1"/>
  <c r="N22" i="1" s="1"/>
  <c r="J21" i="1"/>
  <c r="M21" i="1" s="1"/>
  <c r="N21" i="1" s="1"/>
  <c r="J20" i="1"/>
  <c r="J19" i="1"/>
  <c r="M19" i="1" s="1"/>
  <c r="N19" i="1" s="1"/>
  <c r="J18" i="1"/>
  <c r="M18" i="1" s="1"/>
  <c r="N18" i="1" s="1"/>
  <c r="J17" i="1"/>
  <c r="M17" i="1" s="1"/>
  <c r="N17" i="1" s="1"/>
  <c r="J16" i="1"/>
  <c r="M16" i="1" s="1"/>
  <c r="N16" i="1" s="1"/>
  <c r="J15" i="1"/>
  <c r="M15" i="1" s="1"/>
  <c r="N15" i="1" s="1"/>
  <c r="J14" i="1"/>
  <c r="M14" i="1" s="1"/>
  <c r="N14" i="1" s="1"/>
  <c r="J13" i="1"/>
  <c r="M13" i="1" s="1"/>
  <c r="N13" i="1" s="1"/>
  <c r="J12" i="1"/>
  <c r="M12" i="1" s="1"/>
  <c r="N12" i="1" s="1"/>
  <c r="J11" i="1"/>
  <c r="M11" i="1" s="1"/>
  <c r="N11" i="1" s="1"/>
  <c r="J10" i="1"/>
  <c r="M10" i="1" s="1"/>
  <c r="N10" i="1" s="1"/>
  <c r="J9" i="1"/>
  <c r="M9" i="1" s="1"/>
  <c r="N9" i="1" s="1"/>
  <c r="J8" i="1"/>
  <c r="M8" i="1" s="1"/>
  <c r="N8" i="1" s="1"/>
  <c r="J7" i="1"/>
  <c r="M7" i="1" s="1"/>
  <c r="N7" i="1" s="1"/>
  <c r="J6" i="1"/>
  <c r="M6" i="1" s="1"/>
  <c r="N6" i="1" s="1"/>
  <c r="J5" i="1"/>
  <c r="M5" i="1" s="1"/>
  <c r="N5" i="1" s="1"/>
  <c r="J4" i="1"/>
  <c r="M4" i="1" s="1"/>
  <c r="N4" i="1" s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<sst xmlns="http://schemas.openxmlformats.org/spreadsheetml/2006/main" count="88" uniqueCount="88">
  <si>
    <r>
      <rPr>
        <b/>
        <sz val="11"/>
        <color theme="1"/>
        <rFont val="Calibri"/>
        <family val="2"/>
        <scheme val="minor"/>
      </rPr>
      <t>Instrument</t>
    </r>
  </si>
  <si>
    <r>
      <rPr>
        <b/>
        <sz val="11"/>
        <color theme="1"/>
        <rFont val="Calibri"/>
        <family val="2"/>
        <scheme val="minor"/>
      </rPr>
      <t>Analyte</t>
    </r>
  </si>
  <si>
    <r>
      <rPr>
        <b/>
        <sz val="11"/>
        <color theme="1"/>
        <rFont val="Calibri"/>
        <family val="2"/>
        <scheme val="minor"/>
      </rPr>
      <t>Matériel de contrôle qualité</t>
    </r>
  </si>
  <si>
    <r>
      <rPr>
        <b/>
        <sz val="11"/>
        <color theme="1"/>
        <rFont val="Calibri"/>
        <family val="2"/>
        <scheme val="minor"/>
      </rPr>
      <t>Moyenne</t>
    </r>
  </si>
  <si>
    <r>
      <rPr>
        <b/>
        <sz val="11"/>
        <color theme="1"/>
        <rFont val="Calibri"/>
        <family val="2"/>
        <scheme val="minor"/>
      </rPr>
      <t>Écart-type</t>
    </r>
  </si>
  <si>
    <r>
      <rPr>
        <b/>
        <sz val="11"/>
        <color theme="1"/>
        <rFont val="Calibri"/>
        <family val="2"/>
        <scheme val="minor"/>
      </rPr>
      <t>Valeur cible</t>
    </r>
  </si>
  <si>
    <t>ALT</t>
  </si>
  <si>
    <t>AST</t>
  </si>
  <si>
    <t>Total Bili</t>
  </si>
  <si>
    <t>Calcium</t>
  </si>
  <si>
    <t>CK</t>
  </si>
  <si>
    <t>Créatinine</t>
  </si>
  <si>
    <t>Glucose</t>
  </si>
  <si>
    <t>Sodium</t>
  </si>
  <si>
    <t>TP</t>
  </si>
  <si>
    <t>Potassium</t>
  </si>
  <si>
    <t>Automate XYZ</t>
  </si>
  <si>
    <r>
      <rPr>
        <b/>
        <sz val="11"/>
        <color theme="1"/>
        <rFont val="Calibri"/>
        <family val="2"/>
        <scheme val="minor"/>
      </rPr>
      <t>TE (en unités)</t>
    </r>
  </si>
  <si>
    <r>
      <rPr>
        <b/>
        <sz val="11"/>
        <color theme="1"/>
        <rFont val="Calibri"/>
        <family val="2"/>
        <scheme val="minor"/>
      </rPr>
      <t>Unités</t>
    </r>
  </si>
  <si>
    <t>U/L</t>
  </si>
  <si>
    <t>umol/L</t>
  </si>
  <si>
    <t>mmol/L</t>
  </si>
  <si>
    <t>g/L</t>
  </si>
  <si>
    <r>
      <rPr>
        <b/>
        <sz val="11"/>
        <color theme="1"/>
        <rFont val="Calibri"/>
        <family val="2"/>
        <scheme val="minor"/>
      </rPr>
      <t>Juin 20XX SEc</t>
    </r>
  </si>
  <si>
    <t>Niveau 1</t>
  </si>
  <si>
    <t>Niveau 3</t>
  </si>
  <si>
    <r>
      <rPr>
        <b/>
        <sz val="14"/>
        <color theme="1"/>
        <rFont val="Calibri"/>
        <family val="2"/>
        <scheme val="minor"/>
      </rPr>
      <t>Journal de révision mensuelle de la SEc et de Sigma-métrique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</si>
  <si>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(en unités)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</si>
  <si>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%</t>
    </r>
  </si>
  <si>
    <r>
      <rPr>
        <b/>
        <sz val="11"/>
        <color theme="1"/>
        <rFont val="Calibri"/>
        <family val="2"/>
        <scheme val="minor"/>
      </rPr>
      <t>Juin 20XX Sigma-métrique</t>
    </r>
  </si>
  <si>
    <r>
      <rPr>
        <b/>
        <sz val="11"/>
        <color theme="1"/>
        <rFont val="Calibri"/>
        <family val="2"/>
        <scheme val="minor"/>
      </rPr>
      <t>*</t>
    </r>
  </si>
  <si>
    <r>
      <rPr>
        <b/>
        <sz val="11"/>
        <color theme="1"/>
        <rFont val="Calibri"/>
        <family val="2"/>
        <scheme val="minor"/>
      </rPr>
      <t>N°</t>
    </r>
  </si>
  <si>
    <t>2</t>
  </si>
  <si>
    <r>
      <rPr>
        <sz val="11"/>
        <color theme="1"/>
        <rFont val="Calibri"/>
        <family val="2"/>
        <scheme val="minor"/>
      </rPr>
      <t>N° valeur cible par rapport à</t>
    </r>
  </si>
  <si>
    <r>
      <rPr>
        <sz val="11"/>
        <color theme="1"/>
        <rFont val="Calibri"/>
        <family val="2"/>
        <scheme val="minor"/>
      </rPr>
      <t>1 – notice</t>
    </r>
  </si>
  <si>
    <r>
      <rPr>
        <sz val="11"/>
        <color theme="1"/>
        <rFont val="Calibri"/>
        <family val="2"/>
        <scheme val="minor"/>
      </rPr>
      <t>2 – comparaison interlaboratoire entre pairs</t>
    </r>
  </si>
  <si>
    <r>
      <rPr>
        <sz val="11"/>
        <color theme="1"/>
        <rFont val="Calibri"/>
        <family val="2"/>
        <scheme val="minor"/>
      </rPr>
      <t>3 – données récapitulatives ou cumulatives</t>
    </r>
  </si>
  <si>
    <r>
      <rPr>
        <sz val="11"/>
        <color theme="1"/>
        <rFont val="Calibri"/>
        <family val="2"/>
        <scheme val="minor"/>
      </rPr>
      <t>1 – variation biologique souhaitable</t>
    </r>
  </si>
  <si>
    <r>
      <rPr>
        <sz val="11"/>
        <color theme="1"/>
        <rFont val="Calibri"/>
        <family val="2"/>
        <scheme val="minor"/>
      </rPr>
      <t>2 – variation biologique minimale</t>
    </r>
  </si>
  <si>
    <r>
      <rPr>
        <sz val="11"/>
        <color theme="1"/>
        <rFont val="Calibri"/>
        <family val="2"/>
        <scheme val="minor"/>
      </rPr>
      <t>3 – variation biologique optimale</t>
    </r>
  </si>
  <si>
    <r>
      <rPr>
        <sz val="11"/>
        <color theme="1"/>
        <rFont val="Calibri"/>
        <family val="2"/>
        <scheme val="minor"/>
      </rPr>
      <t>4 – tests de capacité CLIA</t>
    </r>
  </si>
  <si>
    <r>
      <rPr>
        <sz val="11"/>
        <color theme="1"/>
        <rFont val="Calibri"/>
        <family val="2"/>
        <scheme val="minor"/>
      </rPr>
      <t>* TE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% par rapport à</t>
    </r>
  </si>
  <si>
    <r>
      <rPr>
        <sz val="11"/>
        <color theme="1"/>
        <rFont val="Calibri"/>
        <family val="2"/>
        <scheme val="minor"/>
      </rPr>
      <t>Document 2 : Journal de révision mensuelle </t>
    </r>
    <r>
      <rPr>
        <vertAlign val="superscript"/>
        <sz val="11"/>
        <color theme="1"/>
        <rFont val="Calibri"/>
        <family val="2"/>
        <scheme val="minor"/>
      </rPr>
      <t>1004</t>
    </r>
  </si>
  <si>
    <t>U/L</t>
  </si>
  <si>
    <t>Automate XYZ</t>
  </si>
  <si>
    <t>Niveau 1</t>
  </si>
  <si>
    <t>U/L</t>
  </si>
  <si>
    <t>Niveau 3</t>
  </si>
  <si>
    <t>U/L</t>
  </si>
  <si>
    <t>Automate XYZ</t>
  </si>
  <si>
    <t>Niveau 1</t>
  </si>
  <si>
    <t>Niveau 3</t>
  </si>
  <si>
    <t>umol/L</t>
  </si>
  <si>
    <t>Automate XYZ</t>
  </si>
  <si>
    <t>Niveau 1</t>
  </si>
  <si>
    <t>Niveau 3</t>
  </si>
  <si>
    <t>mmol/L</t>
  </si>
  <si>
    <t>Automate XYZ</t>
  </si>
  <si>
    <t>Niveau 1</t>
  </si>
  <si>
    <t>U/L</t>
  </si>
  <si>
    <t>Niveau 3</t>
  </si>
  <si>
    <t>U/L</t>
  </si>
  <si>
    <t>Automate XYZ</t>
  </si>
  <si>
    <t>Niveau 1</t>
  </si>
  <si>
    <t>umol/L</t>
  </si>
  <si>
    <t>Niveau 3</t>
  </si>
  <si>
    <t>umol/L</t>
  </si>
  <si>
    <t>Automate XYZ</t>
  </si>
  <si>
    <t>Niveau 1</t>
  </si>
  <si>
    <t>mmol/L</t>
  </si>
  <si>
    <t>Niveau 3</t>
  </si>
  <si>
    <t>mmol/L</t>
  </si>
  <si>
    <t>Automate XYZ</t>
  </si>
  <si>
    <t>Niveau 1</t>
  </si>
  <si>
    <t>mmol/L</t>
  </si>
  <si>
    <t>2</t>
  </si>
  <si>
    <t>Niveau 3</t>
  </si>
  <si>
    <t>mmol/L</t>
  </si>
  <si>
    <t>Automate XYZ</t>
  </si>
  <si>
    <t>Niveau 1</t>
  </si>
  <si>
    <t>mmol/L</t>
  </si>
  <si>
    <t>2</t>
  </si>
  <si>
    <t>Niveau 3</t>
  </si>
  <si>
    <t>mmol/L</t>
  </si>
  <si>
    <t>Automate XYZ</t>
  </si>
  <si>
    <t>Niveau 1</t>
  </si>
  <si>
    <t>Niveau 3</t>
  </si>
  <si>
    <t>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</si>
</sst>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9900"/>
      <name val="Arial Rounded MT Bold"/>
      <family val="2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5" xfId="0" applyBorder="1"/>
    <xf numFmtId="164" fontId="0" fillId="0" borderId="5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2" xfId="0" applyBorder="1"/>
    <xf numFmtId="164" fontId="0" fillId="0" borderId="2" xfId="0" applyNumberFormat="1" applyBorder="1"/>
    <xf numFmtId="2" fontId="0" fillId="0" borderId="2" xfId="0" applyNumberFormat="1" applyBorder="1"/>
    <xf numFmtId="2" fontId="0" fillId="0" borderId="8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2" fontId="0" fillId="0" borderId="0" xfId="0" applyNumberFormat="1"/>
    <xf numFmtId="0" fontId="3" fillId="0" borderId="0" xfId="0" applyFont="1" applyAlignment="1">
      <alignment horizontal="right" vertic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V8" sqref="V8"/>
    </sheetView>
  </sheetViews>
  <sheetFormatPr defaultRowHeight="15" x14ac:dyDescent="0.25"/>
  <cols>
    <col min="1" max="1" width="11.7109375" customWidth="1"/>
    <col min="2" max="2" width="9.85546875" customWidth="1"/>
    <col min="3" max="3" width="11.85546875" customWidth="1"/>
    <col min="4" max="4" width="7.7109375" customWidth="1"/>
    <col min="5" max="5" width="9.5703125" bestFit="1" customWidth="1"/>
    <col min="6" max="6" width="10" customWidth="1"/>
    <col min="7" max="7" width="7.85546875" customWidth="1"/>
    <col min="8" max="8" width="4" customWidth="1"/>
    <col min="9" max="9" width="7.28515625" customWidth="1"/>
    <col min="10" max="10" width="8.28515625" customWidth="1"/>
    <col min="11" max="11" width="7.140625" customWidth="1"/>
    <col min="12" max="12" width="3" customWidth="1"/>
    <col min="13" max="13" width="8" customWidth="1"/>
    <col min="14" max="14" width="10.5703125" customWidth="1"/>
  </cols>
  <sheetData>
    <row r="1" spans="1:19" ht="20.25" customHeight="1" x14ac:dyDescent="0.25">
      <c r="A1" t="s">
        <v>42</v>
      </c>
    </row>
    <row r="2" spans="1:19" ht="39" customHeight="1" x14ac:dyDescent="0.3">
      <c r="A2" s="28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9" ht="63.75" customHeight="1" thickBot="1" x14ac:dyDescent="0.4">
      <c r="A3" s="1" t="s">
        <v>0</v>
      </c>
      <c r="B3" s="10" t="s">
        <v>1</v>
      </c>
      <c r="C3" s="14" t="s">
        <v>2</v>
      </c>
      <c r="D3" s="12" t="s">
        <v>18</v>
      </c>
      <c r="E3" s="12" t="s">
        <v>3</v>
      </c>
      <c r="F3" s="12" t="s">
        <v>4</v>
      </c>
      <c r="G3" s="11" t="s">
        <v>5</v>
      </c>
      <c r="H3" s="11" t="s">
        <v>31</v>
      </c>
      <c r="I3" s="11" t="s">
        <v>17</v>
      </c>
      <c r="J3" s="11" t="s">
        <v>27</v>
      </c>
      <c r="K3" s="12" t="s">
        <v>28</v>
      </c>
      <c r="L3" s="12" t="s">
        <v>30</v>
      </c>
      <c r="M3" s="11" t="s">
        <v>23</v>
      </c>
      <c r="N3" s="13" t="s">
        <v>29</v>
      </c>
    </row>
    <row r="4" spans="1:19" ht="24.95" customHeight="1" x14ac:dyDescent="0.25">
      <c r="A4" s="25" t="s">
        <v>16</v>
      </c>
      <c r="B4" s="26" t="s">
        <v>6</v>
      </c>
      <c r="C4" s="6" t="s">
        <v>24</v>
      </c>
      <c r="D4" s="2" t="s">
        <v>19</v>
      </c>
      <c r="E4" s="3">
        <v>27.8</v>
      </c>
      <c r="F4" s="3">
        <v>1.3</v>
      </c>
      <c r="G4" s="3">
        <v>27.6</v>
      </c>
      <c r="H4" s="23">
        <v>1</v>
      </c>
      <c r="I4" s="3">
        <f>ABS(G4-E4)+ 1.65*F4</f>
        <v>2.3449999999999993</v>
      </c>
      <c r="J4" s="3">
        <f t="shared" ref="J4:J23" si="0">K4*G4/100</f>
        <v>7.2588000000000008</v>
      </c>
      <c r="K4" s="3">
        <v>26.3</v>
      </c>
      <c r="L4" s="23">
        <v>1</v>
      </c>
      <c r="M4" s="17">
        <f t="shared" ref="M4:M19" si="1">(J4-ABS(E4-G4))/F4-1.65</f>
        <v>3.779846153846155</v>
      </c>
      <c r="N4" s="18">
        <f>M4+1.65</f>
        <v>5.4298461538461549</v>
      </c>
    </row>
    <row r="5" spans="1:19" ht="24.95" customHeight="1" thickBot="1" x14ac:dyDescent="0.3">
      <c r="A5" s="25"/>
      <c r="B5" s="27"/>
      <c r="C5" s="4" t="s">
        <v>25</v>
      </c>
      <c r="D5" s="4" t="s">
        <v>43</v>
      </c>
      <c r="E5" s="5">
        <v>200</v>
      </c>
      <c r="F5" s="5">
        <v>9.8000000000000007</v>
      </c>
      <c r="G5" s="5">
        <v>198</v>
      </c>
      <c r="H5" s="24"/>
      <c r="I5" s="5">
        <f t="shared" ref="I5:I23" si="2">ABS(G5-E5)+ 1.65*F5</f>
        <v>18.170000000000002</v>
      </c>
      <c r="J5" s="5">
        <f t="shared" si="0"/>
        <v>52.074000000000005</v>
      </c>
      <c r="K5" s="5">
        <v>26.3</v>
      </c>
      <c r="L5" s="24"/>
      <c r="M5" s="19">
        <f t="shared" si="1"/>
        <v>3.4595918367346941</v>
      </c>
      <c r="N5" s="20">
        <f t="shared" ref="N5:N23" si="3">M5+1.65</f>
        <v>5.109591836734694</v>
      </c>
    </row>
    <row r="6" spans="1:19" ht="24.95" customHeight="1" x14ac:dyDescent="0.25">
      <c r="A6" s="25" t="s">
        <v>44</v>
      </c>
      <c r="B6" s="26" t="s">
        <v>7</v>
      </c>
      <c r="C6" s="6" t="s">
        <v>45</v>
      </c>
      <c r="D6" s="6" t="s">
        <v>46</v>
      </c>
      <c r="E6" s="7">
        <v>48</v>
      </c>
      <c r="F6" s="7">
        <v>1.1000000000000001</v>
      </c>
      <c r="G6" s="7">
        <v>47</v>
      </c>
      <c r="H6" s="23">
        <v>1</v>
      </c>
      <c r="I6" s="7">
        <f t="shared" si="2"/>
        <v>2.8149999999999999</v>
      </c>
      <c r="J6" s="7">
        <f t="shared" si="0"/>
        <v>7.1440000000000001</v>
      </c>
      <c r="K6" s="7">
        <v>15.2</v>
      </c>
      <c r="L6" s="23">
        <v>1</v>
      </c>
      <c r="M6" s="21">
        <f t="shared" si="1"/>
        <v>3.9354545454545451</v>
      </c>
      <c r="N6" s="22">
        <f t="shared" si="3"/>
        <v>5.585454545454545</v>
      </c>
    </row>
    <row r="7" spans="1:19" ht="24.95" customHeight="1" thickBot="1" x14ac:dyDescent="0.3">
      <c r="A7" s="25"/>
      <c r="B7" s="27"/>
      <c r="C7" s="4" t="s">
        <v>47</v>
      </c>
      <c r="D7" s="4" t="s">
        <v>48</v>
      </c>
      <c r="E7" s="5">
        <v>274</v>
      </c>
      <c r="F7" s="5">
        <v>7</v>
      </c>
      <c r="G7" s="5">
        <v>271</v>
      </c>
      <c r="H7" s="24"/>
      <c r="I7" s="5">
        <f t="shared" si="2"/>
        <v>14.549999999999999</v>
      </c>
      <c r="J7" s="5">
        <f t="shared" si="0"/>
        <v>41.192</v>
      </c>
      <c r="K7" s="5">
        <v>15.2</v>
      </c>
      <c r="L7" s="24"/>
      <c r="M7" s="19">
        <f t="shared" si="1"/>
        <v>3.8060000000000005</v>
      </c>
      <c r="N7" s="20">
        <f t="shared" si="3"/>
        <v>5.4560000000000004</v>
      </c>
    </row>
    <row r="8" spans="1:19" ht="24.95" customHeight="1" x14ac:dyDescent="0.25">
      <c r="A8" s="25" t="s">
        <v>49</v>
      </c>
      <c r="B8" s="26" t="s">
        <v>8</v>
      </c>
      <c r="C8" s="6" t="s">
        <v>50</v>
      </c>
      <c r="D8" s="6" t="s">
        <v>20</v>
      </c>
      <c r="E8" s="7">
        <v>10.6</v>
      </c>
      <c r="F8" s="7">
        <v>0.6</v>
      </c>
      <c r="G8" s="7">
        <v>10.5</v>
      </c>
      <c r="H8" s="23">
        <v>1</v>
      </c>
      <c r="I8" s="7">
        <f t="shared" si="2"/>
        <v>1.0899999999999994</v>
      </c>
      <c r="J8" s="7">
        <f t="shared" si="0"/>
        <v>3.2655000000000003</v>
      </c>
      <c r="K8" s="7">
        <v>31.1</v>
      </c>
      <c r="L8" s="23">
        <v>1</v>
      </c>
      <c r="M8" s="21">
        <f t="shared" si="1"/>
        <v>3.6258333333333348</v>
      </c>
      <c r="N8" s="22">
        <f t="shared" si="3"/>
        <v>5.2758333333333347</v>
      </c>
    </row>
    <row r="9" spans="1:19" ht="24.95" customHeight="1" thickBot="1" x14ac:dyDescent="0.3">
      <c r="A9" s="25"/>
      <c r="B9" s="27"/>
      <c r="C9" s="4" t="s">
        <v>51</v>
      </c>
      <c r="D9" s="4" t="s">
        <v>52</v>
      </c>
      <c r="E9" s="5">
        <v>130</v>
      </c>
      <c r="F9" s="5">
        <v>4.8</v>
      </c>
      <c r="G9" s="5">
        <v>126</v>
      </c>
      <c r="H9" s="24"/>
      <c r="I9" s="5">
        <f t="shared" si="2"/>
        <v>11.919999999999998</v>
      </c>
      <c r="J9" s="5">
        <f t="shared" si="0"/>
        <v>39.186000000000007</v>
      </c>
      <c r="K9" s="5">
        <v>31.1</v>
      </c>
      <c r="L9" s="24"/>
      <c r="M9" s="19">
        <f t="shared" si="1"/>
        <v>5.6804166666666678</v>
      </c>
      <c r="N9" s="20">
        <f t="shared" si="3"/>
        <v>7.3304166666666681</v>
      </c>
    </row>
    <row r="10" spans="1:19" ht="24.95" customHeight="1" x14ac:dyDescent="0.25">
      <c r="A10" s="25" t="s">
        <v>53</v>
      </c>
      <c r="B10" s="26" t="s">
        <v>9</v>
      </c>
      <c r="C10" s="6" t="s">
        <v>54</v>
      </c>
      <c r="D10" s="6" t="s">
        <v>21</v>
      </c>
      <c r="E10" s="8">
        <v>1.44</v>
      </c>
      <c r="F10" s="8">
        <v>0.01</v>
      </c>
      <c r="G10" s="8">
        <v>1.4</v>
      </c>
      <c r="H10" s="23">
        <v>1</v>
      </c>
      <c r="I10" s="8">
        <f t="shared" si="2"/>
        <v>5.6500000000000036E-2</v>
      </c>
      <c r="J10" s="8">
        <f t="shared" si="0"/>
        <v>5.04E-2</v>
      </c>
      <c r="K10" s="8">
        <v>3.6</v>
      </c>
      <c r="L10" s="23" t="s">
        <v>32</v>
      </c>
      <c r="M10" s="21">
        <f t="shared" si="1"/>
        <v>-0.61000000000000343</v>
      </c>
      <c r="N10" s="22">
        <f t="shared" si="3"/>
        <v>1.0399999999999965</v>
      </c>
    </row>
    <row r="11" spans="1:19" ht="24.95" customHeight="1" thickBot="1" x14ac:dyDescent="0.3">
      <c r="A11" s="25"/>
      <c r="B11" s="27"/>
      <c r="C11" s="4" t="s">
        <v>55</v>
      </c>
      <c r="D11" s="4" t="s">
        <v>56</v>
      </c>
      <c r="E11" s="9">
        <v>3.24</v>
      </c>
      <c r="F11" s="9">
        <v>0.03</v>
      </c>
      <c r="G11" s="9">
        <v>3.19</v>
      </c>
      <c r="H11" s="24"/>
      <c r="I11" s="9">
        <f t="shared" si="2"/>
        <v>9.9500000000000255E-2</v>
      </c>
      <c r="J11" s="9">
        <f t="shared" si="0"/>
        <v>0.11484</v>
      </c>
      <c r="K11" s="9">
        <v>3.6</v>
      </c>
      <c r="L11" s="24"/>
      <c r="M11" s="19">
        <f t="shared" si="1"/>
        <v>0.51133333333332454</v>
      </c>
      <c r="N11" s="20">
        <f t="shared" si="3"/>
        <v>2.1613333333333244</v>
      </c>
    </row>
    <row r="12" spans="1:19" ht="24.95" customHeight="1" x14ac:dyDescent="0.25">
      <c r="A12" s="25" t="s">
        <v>57</v>
      </c>
      <c r="B12" s="26" t="s">
        <v>10</v>
      </c>
      <c r="C12" s="6" t="s">
        <v>58</v>
      </c>
      <c r="D12" s="6" t="s">
        <v>59</v>
      </c>
      <c r="E12" s="7">
        <v>80</v>
      </c>
      <c r="F12" s="7">
        <v>5</v>
      </c>
      <c r="G12" s="7">
        <v>81</v>
      </c>
      <c r="H12" s="23">
        <v>1</v>
      </c>
      <c r="I12" s="7">
        <f t="shared" si="2"/>
        <v>9.25</v>
      </c>
      <c r="J12" s="7">
        <f t="shared" si="0"/>
        <v>24.543000000000003</v>
      </c>
      <c r="K12" s="7">
        <v>30.3</v>
      </c>
      <c r="L12" s="23">
        <v>1</v>
      </c>
      <c r="M12" s="21">
        <f t="shared" si="1"/>
        <v>3.0586000000000007</v>
      </c>
      <c r="N12" s="22">
        <f t="shared" si="3"/>
        <v>4.7086000000000006</v>
      </c>
    </row>
    <row r="13" spans="1:19" ht="24.95" customHeight="1" thickBot="1" x14ac:dyDescent="0.3">
      <c r="A13" s="25"/>
      <c r="B13" s="27"/>
      <c r="C13" s="4" t="s">
        <v>60</v>
      </c>
      <c r="D13" s="4" t="s">
        <v>61</v>
      </c>
      <c r="E13" s="5">
        <v>635</v>
      </c>
      <c r="F13" s="5">
        <v>25</v>
      </c>
      <c r="G13" s="5">
        <v>638</v>
      </c>
      <c r="H13" s="24"/>
      <c r="I13" s="5">
        <f t="shared" si="2"/>
        <v>44.25</v>
      </c>
      <c r="J13" s="5">
        <f t="shared" si="0"/>
        <v>193.31400000000002</v>
      </c>
      <c r="K13" s="5">
        <v>30.3</v>
      </c>
      <c r="L13" s="24"/>
      <c r="M13" s="19">
        <f t="shared" si="1"/>
        <v>5.9625600000000016</v>
      </c>
      <c r="N13" s="20">
        <f t="shared" si="3"/>
        <v>7.612560000000002</v>
      </c>
    </row>
    <row r="14" spans="1:19" ht="24.95" customHeight="1" x14ac:dyDescent="0.25">
      <c r="A14" s="25" t="s">
        <v>62</v>
      </c>
      <c r="B14" s="26" t="s">
        <v>11</v>
      </c>
      <c r="C14" s="6" t="s">
        <v>63</v>
      </c>
      <c r="D14" s="6" t="s">
        <v>64</v>
      </c>
      <c r="E14" s="7">
        <v>44.4</v>
      </c>
      <c r="F14" s="7">
        <v>0.7</v>
      </c>
      <c r="G14" s="7">
        <v>44.5</v>
      </c>
      <c r="H14" s="23">
        <v>1</v>
      </c>
      <c r="I14" s="7">
        <f t="shared" si="2"/>
        <v>1.2550000000000012</v>
      </c>
      <c r="J14" s="7">
        <f t="shared" si="0"/>
        <v>3.9605000000000001</v>
      </c>
      <c r="K14" s="7">
        <v>8.9</v>
      </c>
      <c r="L14" s="23">
        <v>1</v>
      </c>
      <c r="M14" s="21">
        <f t="shared" si="1"/>
        <v>3.8649999999999989</v>
      </c>
      <c r="N14" s="22">
        <f t="shared" si="3"/>
        <v>5.5149999999999988</v>
      </c>
    </row>
    <row r="15" spans="1:19" ht="24.95" customHeight="1" thickBot="1" x14ac:dyDescent="0.3">
      <c r="A15" s="25"/>
      <c r="B15" s="27"/>
      <c r="C15" s="4" t="s">
        <v>65</v>
      </c>
      <c r="D15" s="4" t="s">
        <v>66</v>
      </c>
      <c r="E15" s="5">
        <v>565</v>
      </c>
      <c r="F15" s="5">
        <v>8</v>
      </c>
      <c r="G15" s="5">
        <v>559</v>
      </c>
      <c r="H15" s="24"/>
      <c r="I15" s="5">
        <f t="shared" si="2"/>
        <v>19.2</v>
      </c>
      <c r="J15" s="5">
        <f t="shared" si="0"/>
        <v>49.751000000000005</v>
      </c>
      <c r="K15" s="5">
        <v>8.9</v>
      </c>
      <c r="L15" s="24"/>
      <c r="M15" s="19">
        <f t="shared" si="1"/>
        <v>3.8188750000000007</v>
      </c>
      <c r="N15" s="20">
        <f t="shared" si="3"/>
        <v>5.4688750000000006</v>
      </c>
    </row>
    <row r="16" spans="1:19" ht="24.95" customHeight="1" x14ac:dyDescent="0.25">
      <c r="A16" s="25" t="s">
        <v>67</v>
      </c>
      <c r="B16" s="26" t="s">
        <v>12</v>
      </c>
      <c r="C16" s="6" t="s">
        <v>68</v>
      </c>
      <c r="D16" s="6" t="s">
        <v>69</v>
      </c>
      <c r="E16" s="8">
        <v>3.42</v>
      </c>
      <c r="F16" s="8">
        <v>0.05</v>
      </c>
      <c r="G16" s="8">
        <v>3.39</v>
      </c>
      <c r="H16" s="23">
        <v>1</v>
      </c>
      <c r="I16" s="8">
        <f t="shared" si="2"/>
        <v>0.11249999999999981</v>
      </c>
      <c r="J16" s="8">
        <f t="shared" si="0"/>
        <v>0.23391000000000001</v>
      </c>
      <c r="K16" s="8">
        <v>6.9</v>
      </c>
      <c r="L16" s="23">
        <v>1</v>
      </c>
      <c r="M16" s="21">
        <f t="shared" si="1"/>
        <v>2.4282000000000035</v>
      </c>
      <c r="N16" s="22">
        <f t="shared" si="3"/>
        <v>4.0782000000000034</v>
      </c>
      <c r="O16" s="15"/>
      <c r="P16" s="15"/>
      <c r="Q16" s="15"/>
      <c r="R16" s="15"/>
      <c r="S16" s="15"/>
    </row>
    <row r="17" spans="1:19" ht="24.95" customHeight="1" thickBot="1" x14ac:dyDescent="0.3">
      <c r="A17" s="25"/>
      <c r="B17" s="27"/>
      <c r="C17" s="4" t="s">
        <v>70</v>
      </c>
      <c r="D17" s="4" t="s">
        <v>71</v>
      </c>
      <c r="E17" s="9">
        <v>20.190000000000001</v>
      </c>
      <c r="F17" s="9">
        <v>0.28999999999999998</v>
      </c>
      <c r="G17" s="9">
        <v>20.2</v>
      </c>
      <c r="H17" s="24"/>
      <c r="I17" s="9">
        <f t="shared" si="2"/>
        <v>0.48849999999999794</v>
      </c>
      <c r="J17" s="9">
        <f t="shared" si="0"/>
        <v>1.3937999999999999</v>
      </c>
      <c r="K17" s="9">
        <v>6.9</v>
      </c>
      <c r="L17" s="24"/>
      <c r="M17" s="19">
        <f t="shared" si="1"/>
        <v>3.1217241379310416</v>
      </c>
      <c r="N17" s="20">
        <f t="shared" si="3"/>
        <v>4.7717241379310416</v>
      </c>
      <c r="O17" s="15"/>
      <c r="P17" s="15"/>
      <c r="Q17" s="15"/>
      <c r="R17" s="15"/>
      <c r="S17" s="15"/>
    </row>
    <row r="18" spans="1:19" ht="24.95" customHeight="1" x14ac:dyDescent="0.25">
      <c r="A18" s="25" t="s">
        <v>72</v>
      </c>
      <c r="B18" s="26" t="s">
        <v>15</v>
      </c>
      <c r="C18" s="6" t="s">
        <v>73</v>
      </c>
      <c r="D18" s="6" t="s">
        <v>74</v>
      </c>
      <c r="E18" s="8">
        <v>2.59</v>
      </c>
      <c r="F18" s="8">
        <v>0.1</v>
      </c>
      <c r="G18" s="8">
        <v>2.59</v>
      </c>
      <c r="H18" s="23">
        <v>1</v>
      </c>
      <c r="I18" s="8">
        <f t="shared" si="2"/>
        <v>0.16500000000000001</v>
      </c>
      <c r="J18" s="8">
        <f t="shared" si="0"/>
        <v>0.22532999999999997</v>
      </c>
      <c r="K18" s="8">
        <v>8.6999999999999993</v>
      </c>
      <c r="L18" s="23" t="s">
        <v>75</v>
      </c>
      <c r="M18" s="21">
        <f t="shared" si="1"/>
        <v>0.6032999999999995</v>
      </c>
      <c r="N18" s="22">
        <f t="shared" si="3"/>
        <v>2.2532999999999994</v>
      </c>
    </row>
    <row r="19" spans="1:19" ht="24.95" customHeight="1" thickBot="1" x14ac:dyDescent="0.3">
      <c r="A19" s="25"/>
      <c r="B19" s="27"/>
      <c r="C19" s="4" t="s">
        <v>76</v>
      </c>
      <c r="D19" s="4" t="s">
        <v>77</v>
      </c>
      <c r="E19" s="9">
        <v>7.53</v>
      </c>
      <c r="F19" s="9">
        <v>0.37</v>
      </c>
      <c r="G19" s="9">
        <v>7.6</v>
      </c>
      <c r="H19" s="24"/>
      <c r="I19" s="9">
        <f t="shared" si="2"/>
        <v>0.68049999999999933</v>
      </c>
      <c r="J19" s="9">
        <f t="shared" si="0"/>
        <v>0.6611999999999999</v>
      </c>
      <c r="K19" s="9">
        <v>8.6999999999999993</v>
      </c>
      <c r="L19" s="24"/>
      <c r="M19" s="19">
        <f t="shared" si="1"/>
        <v>-5.216216216216063E-2</v>
      </c>
      <c r="N19" s="20">
        <f t="shared" si="3"/>
        <v>1.5978378378378393</v>
      </c>
    </row>
    <row r="20" spans="1:19" ht="24.95" customHeight="1" x14ac:dyDescent="0.25">
      <c r="A20" s="25" t="s">
        <v>78</v>
      </c>
      <c r="B20" s="26" t="s">
        <v>13</v>
      </c>
      <c r="C20" s="6" t="s">
        <v>79</v>
      </c>
      <c r="D20" s="6" t="s">
        <v>80</v>
      </c>
      <c r="E20" s="7">
        <v>116</v>
      </c>
      <c r="F20" s="7">
        <v>0.5</v>
      </c>
      <c r="G20" s="7">
        <v>116</v>
      </c>
      <c r="H20" s="23">
        <v>1</v>
      </c>
      <c r="I20" s="7">
        <f t="shared" si="2"/>
        <v>0.82499999999999996</v>
      </c>
      <c r="J20" s="7">
        <f t="shared" si="0"/>
        <v>1.508</v>
      </c>
      <c r="K20" s="7">
        <v>1.3</v>
      </c>
      <c r="L20" s="23" t="s">
        <v>81</v>
      </c>
      <c r="M20" s="21">
        <v>1.37</v>
      </c>
      <c r="N20" s="22">
        <f t="shared" si="3"/>
        <v>3.02</v>
      </c>
    </row>
    <row r="21" spans="1:19" ht="24.95" customHeight="1" thickBot="1" x14ac:dyDescent="0.3">
      <c r="A21" s="25"/>
      <c r="B21" s="27"/>
      <c r="C21" s="4" t="s">
        <v>82</v>
      </c>
      <c r="D21" s="4" t="s">
        <v>83</v>
      </c>
      <c r="E21" s="5">
        <v>157</v>
      </c>
      <c r="F21" s="5">
        <v>0.8</v>
      </c>
      <c r="G21" s="5">
        <v>157</v>
      </c>
      <c r="H21" s="24"/>
      <c r="I21" s="5">
        <f t="shared" si="2"/>
        <v>1.32</v>
      </c>
      <c r="J21" s="5">
        <f t="shared" si="0"/>
        <v>2.0409999999999999</v>
      </c>
      <c r="K21" s="5">
        <v>1.3</v>
      </c>
      <c r="L21" s="24"/>
      <c r="M21" s="19">
        <f>(J21-ABS(E21-G21))/F21-1.65</f>
        <v>0.90124999999999966</v>
      </c>
      <c r="N21" s="20">
        <f t="shared" si="3"/>
        <v>2.5512499999999996</v>
      </c>
    </row>
    <row r="22" spans="1:19" ht="24.95" customHeight="1" x14ac:dyDescent="0.25">
      <c r="A22" s="25" t="s">
        <v>84</v>
      </c>
      <c r="B22" s="26" t="s">
        <v>14</v>
      </c>
      <c r="C22" s="6" t="s">
        <v>85</v>
      </c>
      <c r="D22" s="6" t="s">
        <v>22</v>
      </c>
      <c r="E22" s="7">
        <v>42</v>
      </c>
      <c r="F22" s="7">
        <v>0.2</v>
      </c>
      <c r="G22" s="7">
        <v>41.6</v>
      </c>
      <c r="H22" s="23">
        <v>1</v>
      </c>
      <c r="I22" s="7">
        <f t="shared" si="2"/>
        <v>0.72999999999999865</v>
      </c>
      <c r="J22" s="7">
        <f t="shared" si="0"/>
        <v>1.4143999999999999</v>
      </c>
      <c r="K22" s="7">
        <v>3.4</v>
      </c>
      <c r="L22" s="23">
        <v>1</v>
      </c>
      <c r="M22" s="21">
        <f>(J22-ABS(E22-G22))/F22-1.65</f>
        <v>3.4220000000000064</v>
      </c>
      <c r="N22" s="22">
        <f t="shared" si="3"/>
        <v>5.0720000000000063</v>
      </c>
    </row>
    <row r="23" spans="1:19" ht="24.95" customHeight="1" thickBot="1" x14ac:dyDescent="0.3">
      <c r="A23" s="25"/>
      <c r="B23" s="27"/>
      <c r="C23" s="4" t="s">
        <v>86</v>
      </c>
      <c r="D23" s="4" t="s">
        <v>87</v>
      </c>
      <c r="E23" s="5">
        <v>71.8</v>
      </c>
      <c r="F23" s="5">
        <v>0.5</v>
      </c>
      <c r="G23" s="5">
        <v>71.8</v>
      </c>
      <c r="H23" s="24"/>
      <c r="I23" s="5">
        <f t="shared" si="2"/>
        <v>0.82499999999999996</v>
      </c>
      <c r="J23" s="5">
        <f t="shared" si="0"/>
        <v>2.4411999999999998</v>
      </c>
      <c r="K23" s="5">
        <v>3.4</v>
      </c>
      <c r="L23" s="24"/>
      <c r="M23" s="19">
        <f>(J23-ABS(E23-G23))/F23-1.65</f>
        <v>3.2323999999999997</v>
      </c>
      <c r="N23" s="20">
        <f t="shared" si="3"/>
        <v>4.8823999999999996</v>
      </c>
    </row>
    <row r="25" spans="1:19" ht="18" x14ac:dyDescent="0.35">
      <c r="B25" t="s">
        <v>33</v>
      </c>
      <c r="G25" t="s">
        <v>41</v>
      </c>
    </row>
    <row r="26" spans="1:19" x14ac:dyDescent="0.25">
      <c r="B26" t="s">
        <v>34</v>
      </c>
      <c r="G26" t="s">
        <v>37</v>
      </c>
    </row>
    <row r="27" spans="1:19" x14ac:dyDescent="0.25">
      <c r="B27" t="s">
        <v>35</v>
      </c>
      <c r="G27" t="s">
        <v>38</v>
      </c>
    </row>
    <row r="28" spans="1:19" x14ac:dyDescent="0.25">
      <c r="B28" t="s">
        <v>36</v>
      </c>
      <c r="G28" t="s">
        <v>39</v>
      </c>
    </row>
    <row r="29" spans="1:19" x14ac:dyDescent="0.25">
      <c r="G29" t="s">
        <v>40</v>
      </c>
    </row>
    <row r="32" spans="1:19" x14ac:dyDescent="0.25">
      <c r="N32" s="16"/>
    </row>
  </sheetData>
  <mergeCells count="41">
    <mergeCell ref="A2:N2"/>
    <mergeCell ref="A14:A15"/>
    <mergeCell ref="A16:A17"/>
    <mergeCell ref="A18:A19"/>
    <mergeCell ref="A20:A21"/>
    <mergeCell ref="H16:H17"/>
    <mergeCell ref="H18:H19"/>
    <mergeCell ref="H20:H21"/>
    <mergeCell ref="L14:L15"/>
    <mergeCell ref="L16:L17"/>
    <mergeCell ref="L18:L19"/>
    <mergeCell ref="L20:L21"/>
    <mergeCell ref="L4:L5"/>
    <mergeCell ref="B12:B13"/>
    <mergeCell ref="B10:B11"/>
    <mergeCell ref="B8:B9"/>
    <mergeCell ref="H4:H5"/>
    <mergeCell ref="B22:B23"/>
    <mergeCell ref="B20:B21"/>
    <mergeCell ref="B18:B19"/>
    <mergeCell ref="B16:B17"/>
    <mergeCell ref="B14:B15"/>
    <mergeCell ref="B4:B5"/>
    <mergeCell ref="B6:B7"/>
    <mergeCell ref="A22:A23"/>
    <mergeCell ref="A4:A5"/>
    <mergeCell ref="A6:A7"/>
    <mergeCell ref="A8:A9"/>
    <mergeCell ref="A10:A11"/>
    <mergeCell ref="A12:A13"/>
    <mergeCell ref="L22:L23"/>
    <mergeCell ref="H6:H7"/>
    <mergeCell ref="H8:H9"/>
    <mergeCell ref="H10:H11"/>
    <mergeCell ref="H12:H13"/>
    <mergeCell ref="H14:H15"/>
    <mergeCell ref="L6:L7"/>
    <mergeCell ref="L8:L9"/>
    <mergeCell ref="L10:L11"/>
    <mergeCell ref="L12:L13"/>
    <mergeCell ref="H22:H23"/>
  </mergeCells>
  <pageMargins left="0.2" right="0.2" top="0.5" bottom="0.25" header="0.05" footer="0.05"/>
  <pageSetup paperSize="9" orientation="portrait" horizontalDpi="4294967293" verticalDpi="4294967293" r:id="rId1"/>
  <ignoredErrors>
    <ignoredError sqref="L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Feuille 1</vt:lpstr>
      <vt:lpstr>Feuille 2</vt:lpstr>
      <vt:lpstr>Feuille 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mx02 Apps 1</cp:lastModifiedBy>
  <cp:lastPrinted>2017-01-04T14:08:38Z</cp:lastPrinted>
  <dcterms:created xsi:type="dcterms:W3CDTF">2012-11-29T11:23:00Z</dcterms:created>
  <dcterms:modified xsi:type="dcterms:W3CDTF">2025-05-04T02:48:01Z</dcterms:modified>
</cp:coreProperties>
</file>